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duan &amp; Summary" sheetId="1" state="visible" r:id="rId1"/>
    <sheet xmlns:r="http://schemas.openxmlformats.org/officeDocument/2006/relationships" name="Kalkulator STR" sheetId="2" state="visible" r:id="rId2"/>
    <sheet xmlns:r="http://schemas.openxmlformats.org/officeDocument/2006/relationships" name="Checklist SOP Guda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Artikel"/>
    <numFmt numFmtId="165" formatCode="#,##0 Pcs"/>
    <numFmt numFmtId="166" formatCode="0.0%"/>
    <numFmt numFmtId="167" formatCode="Rp #,##0"/>
  </numFmts>
  <fonts count="7">
    <font>
      <name val="Calibri"/>
      <family val="2"/>
      <color theme="1"/>
      <sz val="11"/>
      <scheme val="minor"/>
    </font>
    <font>
      <name val="Segoe UI"/>
      <b val="1"/>
      <color rgb="001E293B"/>
      <sz val="16"/>
    </font>
    <font>
      <name val="Segoe UI"/>
      <i val="1"/>
      <color rgb="0064748B"/>
      <sz val="10"/>
    </font>
    <font>
      <name val="Segoe UI"/>
      <b val="1"/>
      <color rgb="000F172A"/>
      <sz val="12"/>
    </font>
    <font>
      <name val="Segoe UI"/>
      <b val="1"/>
      <color rgb="000F172A"/>
      <sz val="10"/>
    </font>
    <font>
      <name val="Segoe UI"/>
      <color rgb="00334155"/>
      <sz val="10"/>
    </font>
    <font>
      <name val="Segoe U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8FAFC"/>
        <bgColor rgb="00F8FAFC"/>
      </patternFill>
    </fill>
    <fill>
      <patternFill patternType="solid">
        <fgColor rgb="001E3A8A"/>
        <bgColor rgb="001E3A8A"/>
      </patternFill>
    </fill>
    <fill>
      <patternFill patternType="solid">
        <fgColor rgb="00F1F5F9"/>
        <bgColor rgb="00F1F5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thin">
        <color rgb="00CBD5E1"/>
      </top>
      <bottom style="double">
        <color rgb="001E293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4" fillId="2" borderId="1" pivotButton="0" quotePrefix="0" xfId="0"/>
    <xf numFmtId="164" fontId="4" fillId="2" borderId="1" applyAlignment="1" pivotButton="0" quotePrefix="0" xfId="0">
      <alignment horizontal="right"/>
    </xf>
    <xf numFmtId="165" fontId="4" fillId="2" borderId="1" applyAlignment="1" pivotButton="0" quotePrefix="0" xfId="0">
      <alignment horizontal="right"/>
    </xf>
    <xf numFmtId="166" fontId="4" fillId="2" borderId="1" applyAlignment="1" pivotButton="0" quotePrefix="0" xfId="0">
      <alignment horizontal="right"/>
    </xf>
    <xf numFmtId="167" fontId="4" fillId="2" borderId="1" applyAlignment="1" pivotButton="0" quotePrefix="0" xfId="0">
      <alignment horizontal="right"/>
    </xf>
    <xf numFmtId="0" fontId="6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/>
    </xf>
    <xf numFmtId="0" fontId="5" fillId="0" borderId="1" pivotButton="0" quotePrefix="0" xfId="0"/>
    <xf numFmtId="3" fontId="5" fillId="0" borderId="1" pivotButton="0" quotePrefix="0" xfId="0"/>
    <xf numFmtId="166" fontId="5" fillId="0" borderId="1" applyAlignment="1" pivotButton="0" quotePrefix="0" xfId="0">
      <alignment horizontal="center"/>
    </xf>
    <xf numFmtId="167" fontId="5" fillId="0" borderId="1" pivotButton="0" quotePrefix="0" xfId="0"/>
    <xf numFmtId="0" fontId="5" fillId="4" borderId="1" applyAlignment="1" pivotButton="0" quotePrefix="0" xfId="0">
      <alignment horizontal="center"/>
    </xf>
    <xf numFmtId="0" fontId="5" fillId="4" borderId="1" pivotButton="0" quotePrefix="0" xfId="0"/>
    <xf numFmtId="3" fontId="5" fillId="4" borderId="1" pivotButton="0" quotePrefix="0" xfId="0"/>
    <xf numFmtId="166" fontId="5" fillId="4" borderId="1" applyAlignment="1" pivotButton="0" quotePrefix="0" xfId="0">
      <alignment horizontal="center"/>
    </xf>
    <xf numFmtId="167" fontId="5" fillId="4" borderId="1" pivotButton="0" quotePrefix="0" xfId="0"/>
    <xf numFmtId="0" fontId="4" fillId="0" borderId="2" pivotButton="0" quotePrefix="0" xfId="0"/>
    <xf numFmtId="3" fontId="4" fillId="0" borderId="2" pivotButton="0" quotePrefix="0" xfId="0"/>
    <xf numFmtId="166" fontId="4" fillId="0" borderId="2" pivotButton="0" quotePrefix="0" xfId="0"/>
    <xf numFmtId="167" fontId="4" fillId="0" borderId="2" pivotButton="0" quotePrefix="0" xfId="0"/>
  </cellXfs>
  <cellStyles count="1">
    <cellStyle name="Normal" xfId="0" builtinId="0" hidden="0"/>
  </cellStyles>
  <dxfs count="3">
    <dxf>
      <font>
        <name val="Segoe UI"/>
        <b val="1"/>
        <color rgb="00166534"/>
        <sz val="10"/>
      </font>
      <fill>
        <patternFill patternType="solid">
          <fgColor rgb="00DCFCE7"/>
          <bgColor rgb="00DCFCE7"/>
        </patternFill>
      </fill>
    </dxf>
    <dxf>
      <font>
        <name val="Segoe UI"/>
        <b val="1"/>
        <color rgb="00854D0E"/>
        <sz val="10"/>
      </font>
      <fill>
        <patternFill patternType="solid">
          <fgColor rgb="00FEF9C3"/>
          <bgColor rgb="00FEF9C3"/>
        </patternFill>
      </fill>
    </dxf>
    <dxf>
      <font>
        <name val="Segoe UI"/>
        <b val="1"/>
        <color rgb="00991B1B"/>
        <sz val="10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65" customWidth="1" min="2" max="2"/>
  </cols>
  <sheetData>
    <row r="1">
      <c r="A1" s="1" t="inlineStr">
        <is>
          <t>IDEBIZ.ID - TEMPLATE MANAGEMENT STOK &amp; KALKULATOR STR</t>
        </is>
      </c>
    </row>
    <row r="2">
      <c r="A2" s="2" t="inlineStr">
        <is>
          <t>Panduan Penggunaan Template &amp; Ringkasan Performa Inventaris Clothing Line</t>
        </is>
      </c>
    </row>
    <row r="3"/>
    <row r="4">
      <c r="A4" s="3" t="inlineStr">
        <is>
          <t>CARA PENGGUNAAN TEMPLATE</t>
        </is>
      </c>
    </row>
    <row r="5">
      <c r="A5" s="4" t="inlineStr">
        <is>
          <t>1. Tab 'Kalkulator STR':</t>
        </is>
      </c>
      <c r="B5" s="5" t="inlineStr">
        <is>
          <t>Isi data artikel, stok masuk, unit terjual, dan HPP. Formula akan otomatis menghitung STR, Sisa Stok, Nilai Aset, dan Status Evaluasi.</t>
        </is>
      </c>
    </row>
    <row r="6">
      <c r="A6" s="4" t="inlineStr">
        <is>
          <t>2. Tab 'Checklist SOP Gudang':</t>
        </is>
      </c>
      <c r="B6" s="5" t="inlineStr">
        <is>
          <t>Gunakan checklist harian/mingguan/bulanan untuk menjaga kedisiplinan tim gudang (Metode FIFO &amp; Matrix Size/Color).</t>
        </is>
      </c>
    </row>
    <row r="7">
      <c r="A7" s="4" t="inlineStr">
        <is>
          <t>3. Indikator STR:</t>
        </is>
      </c>
      <c r="B7" s="5" t="inlineStr">
        <is>
          <t>• STR &gt; 70% = Fast-Moving (Persiapkan Restok)
• STR 40% - 70% = Normal (Pertahankan Promosi)
• STR &lt; 40% = Slow-Moving / Risk Deadstock (Jalankan Promo/Bundling)</t>
        </is>
      </c>
    </row>
    <row r="8">
      <c r="A8" s="4" t="inlineStr">
        <is>
          <t>4. Pertanyaan &amp; Pendampingan:</t>
        </is>
      </c>
      <c r="B8" s="5" t="inlineStr">
        <is>
          <t>Hubungi Idebiz.id via WA: 0813 805 8460 / Instagram: @Idebiz_id</t>
        </is>
      </c>
    </row>
    <row r="9"/>
    <row r="10">
      <c r="A10" s="3" t="inlineStr">
        <is>
          <t>RINGKASAN PERFORMA INVENTARIS (AUTOMATIC KPI)</t>
        </is>
      </c>
    </row>
    <row r="11"/>
    <row r="12">
      <c r="A12" s="6" t="inlineStr">
        <is>
          <t>Total Artikel</t>
        </is>
      </c>
      <c r="B12" s="7">
        <f>COUNTA('Kalkulator STR'!A7:A50)</f>
        <v/>
      </c>
    </row>
    <row r="13">
      <c r="A13" s="6" t="inlineStr">
        <is>
          <t>Total Stok Diterima</t>
        </is>
      </c>
      <c r="B13" s="8">
        <f>SUM('Kalkulator STR'!D7:D50)</f>
        <v/>
      </c>
    </row>
    <row r="14">
      <c r="A14" s="6" t="inlineStr">
        <is>
          <t>Total Unit Terjual</t>
        </is>
      </c>
      <c r="B14" s="8">
        <f>SUM('Kalkulator STR'!E7:E50)</f>
        <v/>
      </c>
    </row>
    <row r="15">
      <c r="A15" s="6" t="inlineStr">
        <is>
          <t>Rata-rata Sell-Through Rate</t>
        </is>
      </c>
      <c r="B15" s="9">
        <f>AVERAGE('Kalkulator STR'!F7:F50)</f>
        <v/>
      </c>
    </row>
    <row r="16">
      <c r="A16" s="6" t="inlineStr">
        <is>
          <t>Total Nilai Aset Stok Deadstock/Slow</t>
        </is>
      </c>
      <c r="B16" s="10">
        <f>SUMIF('Kalkulator STR'!G7:G50, "Slow-Moving (Risk Deadstock)", 'Kalkulator STR'!I7:I50)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8"/>
  <sheetViews>
    <sheetView showGridLines="1" workbookViewId="0">
      <selection activeCell="A1" sqref="A1"/>
    </sheetView>
  </sheetViews>
  <sheetFormatPr baseColWidth="8" defaultRowHeight="15"/>
  <cols>
    <col width="21" customWidth="1" min="1" max="1"/>
    <col width="28" customWidth="1" min="2" max="2"/>
    <col width="13" customWidth="1" min="3" max="3"/>
    <col width="23" customWidth="1" min="4" max="4"/>
    <col width="22" customWidth="1" min="5" max="5"/>
    <col width="26" customWidth="1" min="6" max="6"/>
    <col width="88" customWidth="1" min="7" max="7"/>
    <col width="19" customWidth="1" min="8" max="8"/>
    <col width="25" customWidth="1" min="9" max="9"/>
    <col width="22" customWidth="1" min="10" max="10"/>
    <col width="38" customWidth="1" min="11" max="11"/>
  </cols>
  <sheetData>
    <row r="1">
      <c r="A1" s="1" t="inlineStr">
        <is>
          <t>KALKULATOR OTOMATIS SELL-THROUGH RATE (STR)</t>
        </is>
      </c>
    </row>
    <row r="2">
      <c r="A2" s="2" t="inlineStr">
        <is>
          <t>Pantau rasio penjualan dan potensi deadstock secara otomatis</t>
        </is>
      </c>
    </row>
    <row r="3"/>
    <row r="4"/>
    <row r="5" ht="28" customHeight="1">
      <c r="A5" s="11" t="inlineStr">
        <is>
          <t>Kode Artikel</t>
        </is>
      </c>
      <c r="B5" s="11" t="inlineStr">
        <is>
          <t>Nama Artikel Baju</t>
        </is>
      </c>
      <c r="C5" s="11" t="inlineStr">
        <is>
          <t>Kategori</t>
        </is>
      </c>
      <c r="D5" s="11" t="inlineStr">
        <is>
          <t>Stok Diterima (Pcs)</t>
        </is>
      </c>
      <c r="E5" s="11" t="inlineStr">
        <is>
          <t>Unit Terjual (Pcs)</t>
        </is>
      </c>
      <c r="F5" s="11" t="inlineStr">
        <is>
          <t>STR (%)</t>
        </is>
      </c>
      <c r="G5" s="11" t="inlineStr">
        <is>
          <t>Status Evaluasi</t>
        </is>
      </c>
      <c r="H5" s="11" t="inlineStr">
        <is>
          <t>Sisa Stok (Pcs)</t>
        </is>
      </c>
      <c r="I5" s="11" t="inlineStr">
        <is>
          <t>Nilai Sisa Aset (HPP)</t>
        </is>
      </c>
      <c r="J5" s="11" t="inlineStr">
        <is>
          <t>Estimasi HPP / Pcs</t>
        </is>
      </c>
      <c r="K5" s="11" t="inlineStr">
        <is>
          <t>Rekomendasi Aksi SOP</t>
        </is>
      </c>
    </row>
    <row r="6"/>
    <row r="7">
      <c r="A7" s="12" t="inlineStr">
        <is>
          <t>TS-001</t>
        </is>
      </c>
      <c r="B7" s="13" t="inlineStr">
        <is>
          <t>Oversized T-Shirt Black</t>
        </is>
      </c>
      <c r="C7" s="12" t="inlineStr">
        <is>
          <t>T-Shirt</t>
        </is>
      </c>
      <c r="D7" s="14" t="n">
        <v>500</v>
      </c>
      <c r="E7" s="14" t="n">
        <v>420</v>
      </c>
      <c r="F7" s="15">
        <f>IF(D7&gt;0, E7/D7, 0)</f>
        <v/>
      </c>
      <c r="G7" s="12">
        <f>IF(F7&gt;=0.7, "Fast-Moving", IF(F7&gt;=0.4, "Normal", "Slow-Moving (Risk Deadstock)"))</f>
        <v/>
      </c>
      <c r="H7" s="14">
        <f>D7-E7</f>
        <v/>
      </c>
      <c r="I7" s="16">
        <f>H7*J7</f>
        <v/>
      </c>
      <c r="J7" s="16" t="n">
        <v>35000</v>
      </c>
      <c r="K7" s="13">
        <f>IF(F7&gt;=0.7, "Restok Segera &amp; Tingkatkan Slot Ads", IF(F7&gt;=0.4, "Pertahankan Display &amp; Konten Regular", "Jalankan Bundling / Flash Sale / Mystery Box"))</f>
        <v/>
      </c>
    </row>
    <row r="8">
      <c r="A8" s="17" t="inlineStr">
        <is>
          <t>TS-002</t>
        </is>
      </c>
      <c r="B8" s="18" t="inlineStr">
        <is>
          <t>Graphic Hoodie Yellow</t>
        </is>
      </c>
      <c r="C8" s="17" t="inlineStr">
        <is>
          <t>Outerwear</t>
        </is>
      </c>
      <c r="D8" s="19" t="n">
        <v>300</v>
      </c>
      <c r="E8" s="19" t="n">
        <v>45</v>
      </c>
      <c r="F8" s="20">
        <f>IF(D8&gt;0, E8/D8, 0)</f>
        <v/>
      </c>
      <c r="G8" s="17">
        <f>IF(F8&gt;=0.7, "Fast-Moving", IF(F8&gt;=0.4, "Normal", "Slow-Moving (Risk Deadstock)"))</f>
        <v/>
      </c>
      <c r="H8" s="19">
        <f>D8-E8</f>
        <v/>
      </c>
      <c r="I8" s="21">
        <f>H8*J8</f>
        <v/>
      </c>
      <c r="J8" s="21" t="n">
        <v>85000</v>
      </c>
      <c r="K8" s="18">
        <f>IF(F8&gt;=0.7, "Restok Segera &amp; Tingkatkan Slot Ads", IF(F8&gt;=0.4, "Pertahankan Display &amp; Konten Regular", "Jalankan Bundling / Flash Sale / Mystery Box"))</f>
        <v/>
      </c>
    </row>
    <row r="9">
      <c r="A9" s="12" t="inlineStr">
        <is>
          <t>JK-001</t>
        </is>
      </c>
      <c r="B9" s="13" t="inlineStr">
        <is>
          <t>Denim Jacket Vintage</t>
        </is>
      </c>
      <c r="C9" s="12" t="inlineStr">
        <is>
          <t>Outerwear</t>
        </is>
      </c>
      <c r="D9" s="14" t="n">
        <v>200</v>
      </c>
      <c r="E9" s="14" t="n">
        <v>110</v>
      </c>
      <c r="F9" s="15">
        <f>IF(D9&gt;0, E9/D9, 0)</f>
        <v/>
      </c>
      <c r="G9" s="12">
        <f>IF(F9&gt;=0.7, "Fast-Moving", IF(F9&gt;=0.4, "Normal", "Slow-Moving (Risk Deadstock)"))</f>
        <v/>
      </c>
      <c r="H9" s="14">
        <f>D9-E9</f>
        <v/>
      </c>
      <c r="I9" s="16">
        <f>H9*J9</f>
        <v/>
      </c>
      <c r="J9" s="16" t="n">
        <v>120000</v>
      </c>
      <c r="K9" s="13">
        <f>IF(F9&gt;=0.7, "Restok Segera &amp; Tingkatkan Slot Ads", IF(F9&gt;=0.4, "Pertahankan Display &amp; Konten Regular", "Jalankan Bundling / Flash Sale / Mystery Box"))</f>
        <v/>
      </c>
    </row>
    <row r="10">
      <c r="A10" s="17" t="inlineStr">
        <is>
          <t>PL-001</t>
        </is>
      </c>
      <c r="B10" s="18" t="inlineStr">
        <is>
          <t>Polo Shirt Navy Classic</t>
        </is>
      </c>
      <c r="C10" s="17" t="inlineStr">
        <is>
          <t>Polo</t>
        </is>
      </c>
      <c r="D10" s="19" t="n">
        <v>250</v>
      </c>
      <c r="E10" s="19" t="n">
        <v>190</v>
      </c>
      <c r="F10" s="20">
        <f>IF(D10&gt;0, E10/D10, 0)</f>
        <v/>
      </c>
      <c r="G10" s="17">
        <f>IF(F10&gt;=0.7, "Fast-Moving", IF(F10&gt;=0.4, "Normal", "Slow-Moving (Risk Deadstock)"))</f>
        <v/>
      </c>
      <c r="H10" s="19">
        <f>D10-E10</f>
        <v/>
      </c>
      <c r="I10" s="21">
        <f>H10*J10</f>
        <v/>
      </c>
      <c r="J10" s="21" t="n">
        <v>50000</v>
      </c>
      <c r="K10" s="18">
        <f>IF(F10&gt;=0.7, "Restok Segera &amp; Tingkatkan Slot Ads", IF(F10&gt;=0.4, "Pertahankan Display &amp; Konten Regular", "Jalankan Bundling / Flash Sale / Mystery Box"))</f>
        <v/>
      </c>
    </row>
    <row r="11">
      <c r="A11" s="12" t="inlineStr">
        <is>
          <t>CL-001</t>
        </is>
      </c>
      <c r="B11" s="13" t="inlineStr">
        <is>
          <t>Chino Pants Cream</t>
        </is>
      </c>
      <c r="C11" s="12" t="inlineStr">
        <is>
          <t>Pants</t>
        </is>
      </c>
      <c r="D11" s="14" t="n">
        <v>150</v>
      </c>
      <c r="E11" s="14" t="n">
        <v>30</v>
      </c>
      <c r="F11" s="15">
        <f>IF(D11&gt;0, E11/D11, 0)</f>
        <v/>
      </c>
      <c r="G11" s="12">
        <f>IF(F11&gt;=0.7, "Fast-Moving", IF(F11&gt;=0.4, "Normal", "Slow-Moving (Risk Deadstock)"))</f>
        <v/>
      </c>
      <c r="H11" s="14">
        <f>D11-E11</f>
        <v/>
      </c>
      <c r="I11" s="16">
        <f>H11*J11</f>
        <v/>
      </c>
      <c r="J11" s="16" t="n">
        <v>95000</v>
      </c>
      <c r="K11" s="13">
        <f>IF(F11&gt;=0.7, "Restok Segera &amp; Tingkatkan Slot Ads", IF(F11&gt;=0.4, "Pertahankan Display &amp; Konten Regular", "Jalankan Bundling / Flash Sale / Mystery Box"))</f>
        <v/>
      </c>
    </row>
    <row r="12">
      <c r="A12" s="17" t="inlineStr">
        <is>
          <t>TS-003</t>
        </is>
      </c>
      <c r="B12" s="18" t="inlineStr">
        <is>
          <t>Pocket Tee Sage Green</t>
        </is>
      </c>
      <c r="C12" s="17" t="inlineStr">
        <is>
          <t>T-Shirt</t>
        </is>
      </c>
      <c r="D12" s="19" t="n">
        <v>400</v>
      </c>
      <c r="E12" s="19" t="n">
        <v>310</v>
      </c>
      <c r="F12" s="20">
        <f>IF(D12&gt;0, E12/D12, 0)</f>
        <v/>
      </c>
      <c r="G12" s="17">
        <f>IF(F12&gt;=0.7, "Fast-Moving", IF(F12&gt;=0.4, "Normal", "Slow-Moving (Risk Deadstock)"))</f>
        <v/>
      </c>
      <c r="H12" s="19">
        <f>D12-E12</f>
        <v/>
      </c>
      <c r="I12" s="21">
        <f>H12*J12</f>
        <v/>
      </c>
      <c r="J12" s="21" t="n">
        <v>38000</v>
      </c>
      <c r="K12" s="18">
        <f>IF(F12&gt;=0.7, "Restok Segera &amp; Tingkatkan Slot Ads", IF(F12&gt;=0.4, "Pertahankan Display &amp; Konten Regular", "Jalankan Bundling / Flash Sale / Mystery Box"))</f>
        <v/>
      </c>
    </row>
    <row r="13">
      <c r="A13" s="12" t="inlineStr">
        <is>
          <t>HD-002</t>
        </is>
      </c>
      <c r="B13" s="13" t="inlineStr">
        <is>
          <t>Zip Hoodie Charcoal</t>
        </is>
      </c>
      <c r="C13" s="12" t="inlineStr">
        <is>
          <t>Outerwear</t>
        </is>
      </c>
      <c r="D13" s="14" t="n">
        <v>250</v>
      </c>
      <c r="E13" s="14" t="n">
        <v>80</v>
      </c>
      <c r="F13" s="15">
        <f>IF(D13&gt;0, E13/D13, 0)</f>
        <v/>
      </c>
      <c r="G13" s="12">
        <f>IF(F13&gt;=0.7, "Fast-Moving", IF(F13&gt;=0.4, "Normal", "Slow-Moving (Risk Deadstock)"))</f>
        <v/>
      </c>
      <c r="H13" s="14">
        <f>D13-E13</f>
        <v/>
      </c>
      <c r="I13" s="16">
        <f>H13*J13</f>
        <v/>
      </c>
      <c r="J13" s="16" t="n">
        <v>90000</v>
      </c>
      <c r="K13" s="13">
        <f>IF(F13&gt;=0.7, "Restok Segera &amp; Tingkatkan Slot Ads", IF(F13&gt;=0.4, "Pertahankan Display &amp; Konten Regular", "Jalankan Bundling / Flash Sale / Mystery Box"))</f>
        <v/>
      </c>
    </row>
    <row r="14">
      <c r="A14" s="17" t="inlineStr">
        <is>
          <t>TS-004</t>
        </is>
      </c>
      <c r="B14" s="18" t="inlineStr">
        <is>
          <t>Striped Tee Oversized</t>
        </is>
      </c>
      <c r="C14" s="17" t="inlineStr">
        <is>
          <t>T-Shirt</t>
        </is>
      </c>
      <c r="D14" s="19" t="n">
        <v>350</v>
      </c>
      <c r="E14" s="19" t="n">
        <v>280</v>
      </c>
      <c r="F14" s="20">
        <f>IF(D14&gt;0, E14/D14, 0)</f>
        <v/>
      </c>
      <c r="G14" s="17">
        <f>IF(F14&gt;=0.7, "Fast-Moving", IF(F14&gt;=0.4, "Normal", "Slow-Moving (Risk Deadstock)"))</f>
        <v/>
      </c>
      <c r="H14" s="19">
        <f>D14-E14</f>
        <v/>
      </c>
      <c r="I14" s="21">
        <f>H14*J14</f>
        <v/>
      </c>
      <c r="J14" s="21" t="n">
        <v>40000</v>
      </c>
      <c r="K14" s="18">
        <f>IF(F14&gt;=0.7, "Restok Segera &amp; Tingkatkan Slot Ads", IF(F14&gt;=0.4, "Pertahankan Display &amp; Konten Regular", "Jalankan Bundling / Flash Sale / Mystery Box"))</f>
        <v/>
      </c>
    </row>
    <row r="15">
      <c r="A15" s="12" t="inlineStr">
        <is>
          <t>CL-002</t>
        </is>
      </c>
      <c r="B15" s="13" t="inlineStr">
        <is>
          <t>Cargo Pants Olive</t>
        </is>
      </c>
      <c r="C15" s="12" t="inlineStr">
        <is>
          <t>Pants</t>
        </is>
      </c>
      <c r="D15" s="14" t="n">
        <v>180</v>
      </c>
      <c r="E15" s="14" t="n">
        <v>40</v>
      </c>
      <c r="F15" s="15">
        <f>IF(D15&gt;0, E15/D15, 0)</f>
        <v/>
      </c>
      <c r="G15" s="12">
        <f>IF(F15&gt;=0.7, "Fast-Moving", IF(F15&gt;=0.4, "Normal", "Slow-Moving (Risk Deadstock)"))</f>
        <v/>
      </c>
      <c r="H15" s="14">
        <f>D15-E15</f>
        <v/>
      </c>
      <c r="I15" s="16">
        <f>H15*J15</f>
        <v/>
      </c>
      <c r="J15" s="16" t="n">
        <v>105000</v>
      </c>
      <c r="K15" s="13">
        <f>IF(F15&gt;=0.7, "Restok Segera &amp; Tingkatkan Slot Ads", IF(F15&gt;=0.4, "Pertahankan Display &amp; Konten Regular", "Jalankan Bundling / Flash Sale / Mystery Box"))</f>
        <v/>
      </c>
    </row>
    <row r="16">
      <c r="A16" s="17" t="inlineStr">
        <is>
          <t>TS-005</t>
        </is>
      </c>
      <c r="B16" s="18" t="inlineStr">
        <is>
          <t>Basic V-Neck White</t>
        </is>
      </c>
      <c r="C16" s="17" t="inlineStr">
        <is>
          <t>T-Shirt</t>
        </is>
      </c>
      <c r="D16" s="19" t="n">
        <v>300</v>
      </c>
      <c r="E16" s="19" t="n">
        <v>220</v>
      </c>
      <c r="F16" s="20">
        <f>IF(D16&gt;0, E16/D16, 0)</f>
        <v/>
      </c>
      <c r="G16" s="17">
        <f>IF(F16&gt;=0.7, "Fast-Moving", IF(F16&gt;=0.4, "Normal", "Slow-Moving (Risk Deadstock)"))</f>
        <v/>
      </c>
      <c r="H16" s="19">
        <f>D16-E16</f>
        <v/>
      </c>
      <c r="I16" s="21">
        <f>H16*J16</f>
        <v/>
      </c>
      <c r="J16" s="21" t="n">
        <v>32000</v>
      </c>
      <c r="K16" s="18">
        <f>IF(F16&gt;=0.7, "Restok Segera &amp; Tingkatkan Slot Ads", IF(F16&gt;=0.4, "Pertahankan Display &amp; Konten Regular", "Jalankan Bundling / Flash Sale / Mystery Box"))</f>
        <v/>
      </c>
    </row>
    <row r="17"/>
    <row r="18">
      <c r="A18" s="22" t="inlineStr">
        <is>
          <t>TOTAL / RATA-RATA</t>
        </is>
      </c>
      <c r="B18" s="22" t="n"/>
      <c r="C18" s="22" t="n"/>
      <c r="D18" s="23">
        <f>SUM(D7:D16)</f>
        <v/>
      </c>
      <c r="E18" s="23">
        <f>SUM(E7:E16)</f>
        <v/>
      </c>
      <c r="F18" s="24">
        <f>AVERAGE(F7:F16)</f>
        <v/>
      </c>
      <c r="G18" s="22" t="n"/>
      <c r="H18" s="23">
        <f>SUM(H7:H16)</f>
        <v/>
      </c>
      <c r="I18" s="25">
        <f>SUM(I7:I16)</f>
        <v/>
      </c>
      <c r="J18" s="22" t="n"/>
      <c r="K18" s="22" t="n"/>
    </row>
  </sheetData>
  <conditionalFormatting sqref="G7:G16">
    <cfRule type="cellIs" priority="1" operator="equal" dxfId="0">
      <formula>"Fast-Moving"</formula>
    </cfRule>
    <cfRule type="cellIs" priority="2" operator="equal" dxfId="1">
      <formula>"Normal"</formula>
    </cfRule>
    <cfRule type="cellIs" priority="3" operator="equal" dxfId="2">
      <formula>"Slow-Moving (Risk Deadstock)"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8" customWidth="1" min="2" max="2"/>
    <col width="50" customWidth="1" min="3" max="3"/>
    <col width="21" customWidth="1" min="4" max="4"/>
    <col width="21" customWidth="1" min="5" max="5"/>
    <col width="30" customWidth="1" min="6" max="6"/>
  </cols>
  <sheetData>
    <row r="1">
      <c r="A1" s="1" t="inlineStr">
        <is>
          <t>CHECKLIST OPERASIONAL GUDANG CLOTHING LINE</t>
        </is>
      </c>
    </row>
    <row r="2">
      <c r="A2" s="2" t="inlineStr">
        <is>
          <t>Standar Operasional Prosedur (SOP) harian, mingguan, dan bulanan untuk mencegah deadstock</t>
        </is>
      </c>
    </row>
    <row r="3"/>
    <row r="4"/>
    <row r="5" ht="28" customHeight="1">
      <c r="A5" s="11" t="inlineStr">
        <is>
          <t>Frekuensi</t>
        </is>
      </c>
      <c r="B5" s="11" t="inlineStr">
        <is>
          <t>Item Area Pemeriksaan / SOP</t>
        </is>
      </c>
      <c r="C5" s="11" t="inlineStr">
        <is>
          <t>Standar Prosedur Operasional</t>
        </is>
      </c>
      <c r="D5" s="11" t="inlineStr">
        <is>
          <t>Status (Dropdown)</t>
        </is>
      </c>
      <c r="E5" s="11" t="inlineStr">
        <is>
          <t>Penanggung Jawab</t>
        </is>
      </c>
      <c r="F5" s="11" t="inlineStr">
        <is>
          <t>Catatan &amp; Tindakan</t>
        </is>
      </c>
    </row>
    <row r="6"/>
    <row r="7">
      <c r="A7" s="12" t="inlineStr">
        <is>
          <t>Harian</t>
        </is>
      </c>
      <c r="B7" s="13" t="inlineStr">
        <is>
          <t>Inbound Stock Receive</t>
        </is>
      </c>
      <c r="C7" s="13" t="inlineStr">
        <is>
          <t>Cek kesesuaian jumlah PO konveksi dengan fisik. Pasang barcode/label size &amp; warna.</t>
        </is>
      </c>
      <c r="D7" s="12" t="inlineStr">
        <is>
          <t>Sesuai</t>
        </is>
      </c>
      <c r="E7" s="13" t="inlineStr">
        <is>
          <t>Tim Gudang</t>
        </is>
      </c>
      <c r="F7" s="13" t="inlineStr"/>
    </row>
    <row r="8">
      <c r="A8" s="17" t="inlineStr">
        <is>
          <t>Harian</t>
        </is>
      </c>
      <c r="B8" s="18" t="inlineStr">
        <is>
          <t>Pengeluaran FIFO</t>
        </is>
      </c>
      <c r="C8" s="18" t="inlineStr">
        <is>
          <t>Pastikan barang dari klaster produksi lama ditempatkan paling depan untuk di-packing lebih dulu.</t>
        </is>
      </c>
      <c r="D8" s="17" t="inlineStr">
        <is>
          <t>Sesuai</t>
        </is>
      </c>
      <c r="E8" s="18" t="inlineStr">
        <is>
          <t>Tim Packing</t>
        </is>
      </c>
      <c r="F8" s="18" t="inlineStr"/>
    </row>
    <row r="9">
      <c r="A9" s="12" t="inlineStr">
        <is>
          <t>Harian</t>
        </is>
      </c>
      <c r="B9" s="13" t="inlineStr">
        <is>
          <t>Matrix Size/Color Staging</t>
        </is>
      </c>
      <c r="C9" s="13" t="inlineStr">
        <is>
          <t>Pakaian diletakkan sesuai rak matriks warna dan ukuran (misal: Rak A1 = Black S, Rak A2 = Black M).</t>
        </is>
      </c>
      <c r="D9" s="12" t="inlineStr">
        <is>
          <t>Sesuai</t>
        </is>
      </c>
      <c r="E9" s="13" t="inlineStr">
        <is>
          <t>Tim Gudang</t>
        </is>
      </c>
      <c r="F9" s="13" t="inlineStr"/>
    </row>
    <row r="10">
      <c r="A10" s="17" t="inlineStr">
        <is>
          <t>Mingguan</t>
        </is>
      </c>
      <c r="B10" s="18" t="inlineStr">
        <is>
          <t>Weekly Stock Opname (Top 20%)</t>
        </is>
      </c>
      <c r="C10" s="18" t="inlineStr">
        <is>
          <t>Hitung fisik stok artikel best-seller dan selaraskan dengan data sistem POS/Marketplace.</t>
        </is>
      </c>
      <c r="D10" s="17" t="inlineStr">
        <is>
          <t>Sesuai</t>
        </is>
      </c>
      <c r="E10" s="18" t="inlineStr">
        <is>
          <t>Supervisor Gudang</t>
        </is>
      </c>
      <c r="F10" s="18" t="inlineStr"/>
    </row>
    <row r="11">
      <c r="A11" s="12" t="inlineStr">
        <is>
          <t>Mingguan</t>
        </is>
      </c>
      <c r="B11" s="13" t="inlineStr">
        <is>
          <t>Cek STR Artikel Baru</t>
        </is>
      </c>
      <c r="C11" s="13" t="inlineStr">
        <is>
          <t>Hitung rasio STR baju rilis 14-30 hari terakhir. Berikan sinyal ke tim Marketing jika STR &lt; 30%.</t>
        </is>
      </c>
      <c r="D11" s="12" t="inlineStr">
        <is>
          <t>Perlu Perhatian</t>
        </is>
      </c>
      <c r="E11" s="13" t="inlineStr">
        <is>
          <t>Inventory Admin</t>
        </is>
      </c>
      <c r="F11" s="13" t="inlineStr"/>
    </row>
    <row r="12">
      <c r="A12" s="17" t="inlineStr">
        <is>
          <t>Mingguan</t>
        </is>
      </c>
      <c r="B12" s="18" t="inlineStr">
        <is>
          <t>Kebersihan &amp; Kelembapan Gudang</t>
        </is>
      </c>
      <c r="C12" s="18" t="inlineStr">
        <is>
          <t>Pastikan area simpan bersih, tidak lembap, dan menggunakan desikan/silica gel agar baju tidak berjamur.</t>
        </is>
      </c>
      <c r="D12" s="17" t="inlineStr">
        <is>
          <t>Sesuai</t>
        </is>
      </c>
      <c r="E12" s="18" t="inlineStr">
        <is>
          <t>Tim Gudang</t>
        </is>
      </c>
      <c r="F12" s="18" t="inlineStr"/>
    </row>
    <row r="13">
      <c r="A13" s="12" t="inlineStr">
        <is>
          <t>Bulanan</t>
        </is>
      </c>
      <c r="B13" s="13" t="inlineStr">
        <is>
          <t>Full Stock Opname</t>
        </is>
      </c>
      <c r="C13" s="13" t="inlineStr">
        <is>
          <t>Penghitungan fisik total seluruh produk di gudang sebelum penutupan buku bulanan.</t>
        </is>
      </c>
      <c r="D13" s="12" t="inlineStr">
        <is>
          <t>Sesuai</t>
        </is>
      </c>
      <c r="E13" s="13" t="inlineStr">
        <is>
          <t>Head of Ops</t>
        </is>
      </c>
      <c r="F13" s="13" t="inlineStr"/>
    </row>
    <row r="14">
      <c r="A14" s="17" t="inlineStr">
        <is>
          <t>Bulanan</t>
        </is>
      </c>
      <c r="B14" s="18" t="inlineStr">
        <is>
          <t>Audit Deadstock &amp; Clearance Plan</t>
        </is>
      </c>
      <c r="C14" s="18" t="inlineStr">
        <is>
          <t>Identifikasi artikel berpindah ke status deadstock (&gt;60 hari) lalu serahkan daftar ke tim Promo.</t>
        </is>
      </c>
      <c r="D14" s="17" t="inlineStr">
        <is>
          <t>Perlu Perhatian</t>
        </is>
      </c>
      <c r="E14" s="18" t="inlineStr">
        <is>
          <t>Inventory Manager</t>
        </is>
      </c>
      <c r="F14" s="18" t="inlineStr"/>
    </row>
    <row r="15">
      <c r="A15" s="12" t="inlineStr">
        <is>
          <t>Bulanan</t>
        </is>
      </c>
      <c r="B15" s="13" t="inlineStr">
        <is>
          <t>Evaluasi Vendor Konveksi</t>
        </is>
      </c>
      <c r="C15" s="13" t="inlineStr">
        <is>
          <t>Tinjau tingkat cacat kain/jahitan (defect rate) barang masuk bulan ini (Maksimal toleransi 2%).</t>
        </is>
      </c>
      <c r="D15" s="12" t="inlineStr">
        <is>
          <t>Sesuai</t>
        </is>
      </c>
      <c r="E15" s="13" t="inlineStr">
        <is>
          <t>Quality Control</t>
        </is>
      </c>
      <c r="F15" s="13" t="inlineStr"/>
    </row>
  </sheetData>
  <conditionalFormatting sqref="D7:D15">
    <cfRule type="cellIs" priority="1" operator="equal" dxfId="0">
      <formula>"Sesuai"</formula>
    </cfRule>
    <cfRule type="cellIs" priority="2" operator="equal" dxfId="1">
      <formula>"Perlu Perhatian"</formula>
    </cfRule>
    <cfRule type="cellIs" priority="3" operator="equal" dxfId="2">
      <formula>"Belum Sesuai"</formula>
    </cfRule>
  </conditionalFormatting>
  <dataValidations count="1">
    <dataValidation sqref="D7:D20" showDropDown="0" showInputMessage="0" showErrorMessage="0" allowBlank="1" type="list">
      <formula1>"Sesuai, Belum Sesuai, Perlu Perhatian, Pending"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2026-10-08T02:26:20Z</dcterms:created>
  <dcterms:modified xmlns:dcterms="http://purl.org/dc/terms/" xmlns:xsi="http://www.w3.org/2001/XMLSchema-instance" xsi:type="dcterms:W3CDTF">2026-10-08T02:26:20Z</dcterms:modified>
</cp:coreProperties>
</file>